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Char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86BB1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3" borderId="0" pivotButton="0" quotePrefix="0" xfId="0"/>
    <xf numFmtId="3" fontId="0" fillId="2" borderId="1" pivotButton="0" quotePrefix="0" xfId="0"/>
    <xf numFmtId="0" fontId="2" fillId="3" borderId="0" applyAlignment="1" pivotButton="0" quotePrefix="0" xfId="0">
      <alignment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revenues vs. operating expenditures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'Analysis'!A4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'Analysis'!$B$2:$D$2</f>
            </numRef>
          </cat>
          <val>
            <numRef>
              <f>'Analysis'!$B$4:$D$4</f>
            </numRef>
          </val>
        </ser>
        <ser>
          <idx val="1"/>
          <order val="1"/>
          <tx>
            <strRef>
              <f>'Analysis'!A7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'Analysis'!$B$2:$D$2</f>
            </numRef>
          </cat>
          <val>
            <numRef>
              <f>'Analysis'!$B$7:$D$7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Fiscal 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Property and sales tax revenue</a:t>
            </a:r>
          </a:p>
        </rich>
      </tx>
    </title>
    <plotArea>
      <lineChart>
        <grouping val="standard"/>
        <ser>
          <idx val="0"/>
          <order val="0"/>
          <tx>
            <strRef>
              <f>'Analysis'!A5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'Analysis'!$B$2:$D$2</f>
            </numRef>
          </cat>
          <val>
            <numRef>
              <f>'Analysis'!$B$5:$D$5</f>
            </numRef>
          </val>
        </ser>
        <ser>
          <idx val="1"/>
          <order val="1"/>
          <tx>
            <strRef>
              <f>'Analysis'!A6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'Analysis'!$B$2:$D$2</f>
            </numRef>
          </cat>
          <val>
            <numRef>
              <f>'Analysis'!$B$6:$D$6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Fiscal 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Personnel costs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'Analysis'!A8</f>
            </strRef>
          </tx>
          <spPr>
            <a:ln xmlns:a="http://schemas.openxmlformats.org/drawingml/2006/main">
              <a:prstDash val="solid"/>
            </a:ln>
          </spPr>
          <cat>
            <numRef>
              <f>'Analysis'!$B$2:$D$2</f>
            </numRef>
          </cat>
          <val>
            <numRef>
              <f>'Analysis'!$B$8:$D$8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Fiscal 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Personnel costs as % of operating expenditures</a:t>
            </a:r>
          </a:p>
        </rich>
      </tx>
    </title>
    <plotArea>
      <lineChart>
        <grouping val="standard"/>
        <ser>
          <idx val="0"/>
          <order val="0"/>
          <tx>
            <strRef>
              <f>'Analysis'!A14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'Analysis'!$B$2:$D$2</f>
            </numRef>
          </cat>
          <val>
            <numRef>
              <f>'Analysis'!$B$14:$D$14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0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16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16</row>
      <rowOff>0</rowOff>
    </from>
    <ext cx="540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24" customWidth="1" min="5" max="5"/>
  </cols>
  <sheetData>
    <row r="1">
      <c r="A1" s="1" t="inlineStr">
        <is>
          <t>Maumelle, Arkansas: Fiscal Condition Analysis (enter data from the City ACFRs)</t>
        </is>
      </c>
    </row>
    <row r="2">
      <c r="A2" t="inlineStr">
        <is>
          <t>Yellow cells are inputs. Use the Statement of Revenues, Expenditures and Changes in Fund Balances (General Fund or all governmental funds, but be consistent). Amounts in dollars.</t>
        </is>
      </c>
    </row>
    <row r="3">
      <c r="A3" s="2" t="inlineStr">
        <is>
          <t>Fiscal year</t>
        </is>
      </c>
      <c r="B3" s="2" t="n">
        <v>2022</v>
      </c>
      <c r="C3" s="2" t="n">
        <v>2023</v>
      </c>
      <c r="D3" s="2" t="n">
        <v>2024</v>
      </c>
      <c r="E3" s="2" t="inlineStr">
        <is>
          <t>Source / page</t>
        </is>
      </c>
    </row>
    <row r="4">
      <c r="A4" t="inlineStr">
        <is>
          <t>Total revenues</t>
        </is>
      </c>
      <c r="B4" s="3" t="n"/>
      <c r="C4" s="3" t="n"/>
      <c r="D4" s="3" t="n"/>
      <c r="E4" t="inlineStr">
        <is>
          <t>[ACFR FY___, p. __]</t>
        </is>
      </c>
    </row>
    <row r="5">
      <c r="A5" t="inlineStr">
        <is>
          <t>Property taxes</t>
        </is>
      </c>
      <c r="B5" s="3" t="n"/>
      <c r="C5" s="3" t="n"/>
      <c r="D5" s="3" t="n"/>
      <c r="E5" t="inlineStr">
        <is>
          <t>[ACFR FY___, p. __]</t>
        </is>
      </c>
    </row>
    <row r="6">
      <c r="A6" t="inlineStr">
        <is>
          <t>Sales taxes (city + county turnback)</t>
        </is>
      </c>
      <c r="B6" s="3" t="n"/>
      <c r="C6" s="3" t="n"/>
      <c r="D6" s="3" t="n"/>
      <c r="E6" t="inlineStr">
        <is>
          <t>[ACFR FY___, p. __]</t>
        </is>
      </c>
    </row>
    <row r="7">
      <c r="A7" t="inlineStr">
        <is>
          <t>Operating expenditures</t>
        </is>
      </c>
      <c r="B7" s="3" t="n"/>
      <c r="C7" s="3" t="n"/>
      <c r="D7" s="3" t="n"/>
      <c r="E7" t="inlineStr">
        <is>
          <t>[ACFR FY___, p. __]</t>
        </is>
      </c>
    </row>
    <row r="8">
      <c r="A8" t="inlineStr">
        <is>
          <t>Personnel costs (salaries, wages and benefits)</t>
        </is>
      </c>
      <c r="B8" s="3" t="n"/>
      <c r="C8" s="3" t="n"/>
      <c r="D8" s="3" t="n"/>
      <c r="E8" t="inlineStr">
        <is>
          <t>[ACFR FY___, p. __]</t>
        </is>
      </c>
    </row>
    <row r="9">
      <c r="A9" t="inlineStr">
        <is>
          <t>Population (Census estimate)</t>
        </is>
      </c>
      <c r="B9" s="3" t="n"/>
      <c r="C9" s="3" t="n"/>
      <c r="D9" s="3" t="n"/>
      <c r="E9" t="inlineStr">
        <is>
          <t>[ACFR FY___, p. __]</t>
        </is>
      </c>
    </row>
    <row r="10">
      <c r="A10" t="inlineStr">
        <is>
          <t>CPI-U annual average (for inflation adjustment)</t>
        </is>
      </c>
      <c r="B10" s="3" t="n"/>
      <c r="C10" s="3" t="n"/>
      <c r="D10" s="3" t="n"/>
      <c r="E10" t="inlineStr">
        <is>
          <t>[ACFR FY___, p. __]</t>
        </is>
      </c>
    </row>
    <row r="12">
      <c r="A12" t="inlineStr">
        <is>
          <t>Reference values (verify): 2020 Census population 19,250; July 1, 2024 estimate 19,541 (citypopulation.de, Census data). CPI-U annual averages are on bls.gov.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Indicator analysis (formulas fill in automatically)</t>
        </is>
      </c>
    </row>
    <row r="2">
      <c r="B2">
        <f>Data!B3</f>
        <v/>
      </c>
      <c r="C2">
        <f>Data!C3</f>
        <v/>
      </c>
      <c r="D2">
        <f>Data!D3</f>
        <v/>
      </c>
    </row>
    <row r="3" ht="45" customHeight="1">
      <c r="A3" s="4" t="inlineStr">
        <is>
          <t>Indicator</t>
        </is>
      </c>
      <c r="B3" s="4" t="inlineStr">
        <is>
          <t>FY1</t>
        </is>
      </c>
      <c r="C3" s="4" t="inlineStr">
        <is>
          <t>FY2</t>
        </is>
      </c>
      <c r="D3" s="4" t="inlineStr">
        <is>
          <t>FY3</t>
        </is>
      </c>
      <c r="E3" s="4" t="inlineStr">
        <is>
          <t>% chg FY1-FY2</t>
        </is>
      </c>
      <c r="F3" s="4" t="inlineStr">
        <is>
          <t>% chg FY2-FY3</t>
        </is>
      </c>
      <c r="G3" s="4" t="inlineStr">
        <is>
          <t>Avg annual growth (CAGR)</t>
        </is>
      </c>
      <c r="H3" s="4" t="inlineStr">
        <is>
          <t>Per capita FY3</t>
        </is>
      </c>
      <c r="I3" s="4" t="inlineStr">
        <is>
          <t>Real (inflation-adj.) % chg FY1-FY3</t>
        </is>
      </c>
    </row>
    <row r="4">
      <c r="A4">
        <f>Data!A4</f>
        <v/>
      </c>
      <c r="B4" s="5">
        <f>Data!B4</f>
        <v/>
      </c>
      <c r="C4" s="5">
        <f>Data!C4</f>
        <v/>
      </c>
      <c r="D4" s="5">
        <f>Data!D4</f>
        <v/>
      </c>
      <c r="E4" s="6">
        <f>IFERROR(C4/B4-1,"")</f>
        <v/>
      </c>
      <c r="F4" s="6">
        <f>IFERROR(D4/C4-1,"")</f>
        <v/>
      </c>
      <c r="G4" s="6">
        <f>IFERROR((D4/B4)^(1/2)-1,"")</f>
        <v/>
      </c>
      <c r="H4" s="7">
        <f>IFERROR(D4/Data!D9,"")</f>
        <v/>
      </c>
      <c r="I4" s="6">
        <f>IFERROR((D4/Data!D10)/(B4/Data!B10)-1,"")</f>
        <v/>
      </c>
    </row>
    <row r="5">
      <c r="A5">
        <f>Data!A5</f>
        <v/>
      </c>
      <c r="B5" s="5">
        <f>Data!B5</f>
        <v/>
      </c>
      <c r="C5" s="5">
        <f>Data!C5</f>
        <v/>
      </c>
      <c r="D5" s="5">
        <f>Data!D5</f>
        <v/>
      </c>
      <c r="E5" s="6">
        <f>IFERROR(C5/B5-1,"")</f>
        <v/>
      </c>
      <c r="F5" s="6">
        <f>IFERROR(D5/C5-1,"")</f>
        <v/>
      </c>
      <c r="G5" s="6">
        <f>IFERROR((D5/B5)^(1/2)-1,"")</f>
        <v/>
      </c>
      <c r="H5" s="7">
        <f>IFERROR(D5/Data!D9,"")</f>
        <v/>
      </c>
      <c r="I5" s="6">
        <f>IFERROR((D5/Data!D10)/(B5/Data!B10)-1,"")</f>
        <v/>
      </c>
    </row>
    <row r="6">
      <c r="A6">
        <f>Data!A6</f>
        <v/>
      </c>
      <c r="B6" s="5">
        <f>Data!B6</f>
        <v/>
      </c>
      <c r="C6" s="5">
        <f>Data!C6</f>
        <v/>
      </c>
      <c r="D6" s="5">
        <f>Data!D6</f>
        <v/>
      </c>
      <c r="E6" s="6">
        <f>IFERROR(C6/B6-1,"")</f>
        <v/>
      </c>
      <c r="F6" s="6">
        <f>IFERROR(D6/C6-1,"")</f>
        <v/>
      </c>
      <c r="G6" s="6">
        <f>IFERROR((D6/B6)^(1/2)-1,"")</f>
        <v/>
      </c>
      <c r="H6" s="7">
        <f>IFERROR(D6/Data!D9,"")</f>
        <v/>
      </c>
      <c r="I6" s="6">
        <f>IFERROR((D6/Data!D10)/(B6/Data!B10)-1,"")</f>
        <v/>
      </c>
    </row>
    <row r="7">
      <c r="A7">
        <f>Data!A7</f>
        <v/>
      </c>
      <c r="B7" s="5">
        <f>Data!B7</f>
        <v/>
      </c>
      <c r="C7" s="5">
        <f>Data!C7</f>
        <v/>
      </c>
      <c r="D7" s="5">
        <f>Data!D7</f>
        <v/>
      </c>
      <c r="E7" s="6">
        <f>IFERROR(C7/B7-1,"")</f>
        <v/>
      </c>
      <c r="F7" s="6">
        <f>IFERROR(D7/C7-1,"")</f>
        <v/>
      </c>
      <c r="G7" s="6">
        <f>IFERROR((D7/B7)^(1/2)-1,"")</f>
        <v/>
      </c>
      <c r="H7" s="7">
        <f>IFERROR(D7/Data!D9,"")</f>
        <v/>
      </c>
      <c r="I7" s="6">
        <f>IFERROR((D7/Data!D10)/(B7/Data!B10)-1,"")</f>
        <v/>
      </c>
    </row>
    <row r="8">
      <c r="A8">
        <f>Data!A8</f>
        <v/>
      </c>
      <c r="B8" s="5">
        <f>Data!B8</f>
        <v/>
      </c>
      <c r="C8" s="5">
        <f>Data!C8</f>
        <v/>
      </c>
      <c r="D8" s="5">
        <f>Data!D8</f>
        <v/>
      </c>
      <c r="E8" s="6">
        <f>IFERROR(C8/B8-1,"")</f>
        <v/>
      </c>
      <c r="F8" s="6">
        <f>IFERROR(D8/C8-1,"")</f>
        <v/>
      </c>
      <c r="G8" s="6">
        <f>IFERROR((D8/B8)^(1/2)-1,"")</f>
        <v/>
      </c>
      <c r="H8" s="7">
        <f>IFERROR(D8/Data!D9,"")</f>
        <v/>
      </c>
      <c r="I8" s="6">
        <f>IFERROR((D8/Data!D10)/(B8/Data!B10)-1,"")</f>
        <v/>
      </c>
    </row>
    <row r="11">
      <c r="A11" s="8" t="inlineStr">
        <is>
          <t>Key ratios</t>
        </is>
      </c>
    </row>
    <row r="12">
      <c r="A12" t="inlineStr">
        <is>
          <t>Property taxes as % of total revenues</t>
        </is>
      </c>
      <c r="B12" s="6">
        <f>IFERROR(Data!B5/Data!B4,"")</f>
        <v/>
      </c>
      <c r="C12" s="6">
        <f>IFERROR(Data!C5/Data!C4,"")</f>
        <v/>
      </c>
      <c r="D12" s="6">
        <f>IFERROR(Data!D5/Data!D4,"")</f>
        <v/>
      </c>
    </row>
    <row r="13">
      <c r="A13" t="inlineStr">
        <is>
          <t>Sales taxes as % of total revenues</t>
        </is>
      </c>
      <c r="B13" s="6">
        <f>IFERROR(Data!B6/Data!B4,"")</f>
        <v/>
      </c>
      <c r="C13" s="6">
        <f>IFERROR(Data!C6/Data!C4,"")</f>
        <v/>
      </c>
      <c r="D13" s="6">
        <f>IFERROR(Data!D6/Data!D4,"")</f>
        <v/>
      </c>
    </row>
    <row r="14">
      <c r="A14" t="inlineStr">
        <is>
          <t>Personnel costs as % of operating expenditures</t>
        </is>
      </c>
      <c r="B14" s="6">
        <f>IFERROR(Data!B8/Data!B7,"")</f>
        <v/>
      </c>
      <c r="C14" s="6">
        <f>IFERROR(Data!C8/Data!C7,"")</f>
        <v/>
      </c>
      <c r="D14" s="6">
        <f>IFERROR(Data!D8/Data!D7,"")</f>
        <v/>
      </c>
    </row>
    <row r="15">
      <c r="A15" t="inlineStr">
        <is>
          <t>Operating surplus (deficit) as % of revenues</t>
        </is>
      </c>
      <c r="B15" s="6">
        <f>IFERROR((Data!B4-Data!B7)/Data!B4,"")</f>
        <v/>
      </c>
      <c r="C15" s="6">
        <f>IFERROR((Data!C4-Data!C7)/Data!C4,"")</f>
        <v/>
      </c>
      <c r="D15" s="6">
        <f>IFERROR((Data!D4-Data!D7)/Data!D4,"")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2026-10-28T02:08:17Z</dcterms:created>
  <dcterms:modified xmlns:dcterms="http://purl.org/dc/terms/" xmlns:xsi="http://www.w3.org/2001/XMLSchema-instance" xsi:type="dcterms:W3CDTF">2026-10-28T02:08:17Z</dcterms:modified>
</cp:coreProperties>
</file>